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- Dodávka a montáž kla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'PS - Dodávka a montáž kla...'!$C$117:$K$135</definedName>
    <definedName name="_xlnm.Print_Area" localSheetId="1">'PS - Dodávka a montáž kla...'!$C$4:$J$76,'PS - Dodávka a montáž kla...'!$C$82:$J$99,'PS - Dodávka a montáž kla...'!$C$105:$J$135</definedName>
    <definedName name="_xlnm.Print_Titles" localSheetId="1">'PS - Dodávka a montáž kla...'!$117:$117</definedName>
    <definedName name="_xlnm._FilterDatabase" localSheetId="2" hidden="1">'VON - Vedlejší a ostatní ...'!$C$117:$K$134</definedName>
    <definedName name="_xlnm.Print_Area" localSheetId="2">'VON - Vedlejší a ostatní ...'!$C$4:$J$76,'VON - Vedlejší a ostatní ...'!$C$82:$J$99,'VON - Vedlejší a ostatní ...'!$C$105:$J$134</definedName>
    <definedName name="_xlnm.Print_Titles" localSheetId="2">'VON - Vedlejší a ostatní 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85"/>
  <c i="2" r="J37"/>
  <c r="J36"/>
  <c i="1" r="AY95"/>
  <c i="2" r="J35"/>
  <c i="1" r="AX95"/>
  <c i="2"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108"/>
  <c i="1" r="L90"/>
  <c r="AM90"/>
  <c r="AM89"/>
  <c r="L89"/>
  <c r="AM87"/>
  <c r="L87"/>
  <c r="L85"/>
  <c r="L84"/>
  <c i="2" r="F35"/>
  <c r="J127"/>
  <c i="3" r="J125"/>
  <c r="BK123"/>
  <c r="J123"/>
  <c i="2" r="J34"/>
  <c r="BK131"/>
  <c r="J124"/>
  <c i="3" r="J127"/>
  <c r="BK129"/>
  <c i="2" r="BK134"/>
  <c r="BK127"/>
  <c r="BK121"/>
  <c r="J134"/>
  <c r="F36"/>
  <c i="3" r="J129"/>
  <c r="BK133"/>
  <c i="2" r="J131"/>
  <c r="BK124"/>
  <c i="1" r="AS94"/>
  <c i="2" r="J129"/>
  <c r="J121"/>
  <c i="3" r="BK125"/>
  <c r="J121"/>
  <c i="2" r="F34"/>
  <c i="3" r="BK127"/>
  <c r="BK121"/>
  <c i="2" r="BK129"/>
  <c r="F37"/>
  <c i="3" r="BK131"/>
  <c r="J133"/>
  <c r="J131"/>
  <c i="2" l="1" r="R120"/>
  <c r="R119"/>
  <c r="R118"/>
  <c r="P120"/>
  <c r="P119"/>
  <c r="P118"/>
  <c i="1" r="AU95"/>
  <c i="2" r="T120"/>
  <c r="T119"/>
  <c r="T118"/>
  <c r="BK120"/>
  <c r="J120"/>
  <c r="J98"/>
  <c i="3" r="BK120"/>
  <c r="J120"/>
  <c r="J98"/>
  <c r="P120"/>
  <c r="P119"/>
  <c r="P118"/>
  <c i="1" r="AU96"/>
  <c i="3" r="R120"/>
  <c r="R119"/>
  <c r="R118"/>
  <c r="T120"/>
  <c r="T119"/>
  <c r="T118"/>
  <c i="2" r="BK119"/>
  <c r="BK118"/>
  <c r="J118"/>
  <c r="J96"/>
  <c i="3" r="J91"/>
  <c r="BE123"/>
  <c r="BE127"/>
  <c r="F91"/>
  <c r="E108"/>
  <c r="J115"/>
  <c r="BE125"/>
  <c r="BE131"/>
  <c r="F92"/>
  <c r="BE129"/>
  <c r="J89"/>
  <c r="BE121"/>
  <c r="BE133"/>
  <c i="2" r="F91"/>
  <c r="J92"/>
  <c r="J112"/>
  <c r="J114"/>
  <c r="BE121"/>
  <c r="BE124"/>
  <c r="BE129"/>
  <c r="BE131"/>
  <c r="BE134"/>
  <c i="1" r="AW95"/>
  <c i="2" r="E85"/>
  <c r="F92"/>
  <c r="BE127"/>
  <c i="1" r="BC95"/>
  <c r="BA95"/>
  <c r="BB95"/>
  <c r="BD95"/>
  <c i="3" r="F35"/>
  <c i="1" r="BB96"/>
  <c r="BB94"/>
  <c r="AX94"/>
  <c i="3" r="J34"/>
  <c i="1" r="AW96"/>
  <c i="3" r="F34"/>
  <c i="1" r="BA96"/>
  <c r="BA94"/>
  <c r="AW94"/>
  <c r="AK30"/>
  <c i="3" r="F37"/>
  <c i="1" r="BD96"/>
  <c r="BD94"/>
  <c r="W33"/>
  <c i="3" r="F36"/>
  <c i="1" r="BC96"/>
  <c r="BC94"/>
  <c r="AY94"/>
  <c i="3" l="1" r="BK119"/>
  <c r="BK118"/>
  <c r="J118"/>
  <c r="J96"/>
  <c i="2" r="J119"/>
  <c r="J97"/>
  <c i="1" r="AU94"/>
  <c i="2" r="F33"/>
  <c i="1" r="AZ95"/>
  <c i="3" r="J33"/>
  <c i="1" r="AV96"/>
  <c r="AT96"/>
  <c i="2" r="J33"/>
  <c i="1" r="AV95"/>
  <c r="AT95"/>
  <c r="W30"/>
  <c r="W31"/>
  <c i="3" r="F33"/>
  <c i="1" r="AZ96"/>
  <c i="2" r="J30"/>
  <c i="1" r="AG95"/>
  <c r="W32"/>
  <c i="3" l="1" r="J119"/>
  <c r="J97"/>
  <c i="1" r="AN95"/>
  <c i="2" r="J39"/>
  <c i="3" r="J30"/>
  <c i="1" r="AG96"/>
  <c r="AZ94"/>
  <c r="AV94"/>
  <c r="AK29"/>
  <c i="3" l="1" r="J39"/>
  <c i="1" r="AN96"/>
  <c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<sst xmlns="http://schemas.openxmlformats.org/spreadsheetml/2006/main">
  <si>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</si>
  <si>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</si>
  <si>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</si>
  <si>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</si>
  <si>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</si>
  <si>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{24f9443b-1a8b-4766-88f7-fa66dac6f500}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</si>
  <si>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</si>
  <si>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</si>
  <si>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</si>
  <si>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</si>
  <si>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</si>
  <si>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</si>
  <si>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</si>
  <si>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</si>
  <si>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102837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</si>
  <si>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</si>
  <si>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</si>
  <si>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Stanovice - generální oprava levé SV</t>
  </si>
  <si>
    <t>KSO:</t>
  </si>
  <si>
    <t>CC-CZ:</t>
  </si>
  <si>
    <t>Místo:</t>
  </si>
  <si>
    <t xml:space="preserve">VD Stanovice </t>
  </si>
  <si>
    <t>Datum:</t>
  </si>
  <si>
    <t>3. 6. 2024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</si>
  <si>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</si>
  <si>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</si>
  <si>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</si>
  <si>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</si>
  <si>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</si>
  <si>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</si>
  <si>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</si>
  <si>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</si>
  <si>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</si>
  <si>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</si>
  <si>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</si>
  <si>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</si>
  <si>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</si>
  <si>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</si>
  <si>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</si>
  <si>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</si>
  <si>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</si>
  <si>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</si>
  <si>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</si>
  <si>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</si>
  <si>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</si>
  <si>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</si>
  <si>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</si>
  <si>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</si>
  <si>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</si>
  <si>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</si>
  <si>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</si>
  <si>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</si>
  <si>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</si>
  <si>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</si>
  <si>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</si>
  <si>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</si>
  <si>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</si>
  <si>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</si>
  <si>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</si>
  <si>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</si>
  <si>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</si>
  <si>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</si>
  <si>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</si>
  <si>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</si>
  <si>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</si>
  <si>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</si>
  <si>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</si>
  <si>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</si>
  <si>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</si>
  <si>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</si>
  <si>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</si>
  <si>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</si>
  <si>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</si>
  <si>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</si>
  <si>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</si>
  <si>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</si>
  <si>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</si>
  <si>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</si>
  <si>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</si>
  <si>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</t>
  </si>
  <si>
    <t>Dodávka a montáž klapkový a rozstřikovací uzávěr</t>
  </si>
  <si>
    <t>STA</t>
  </si>
  <si>
    <t>1</t>
  </si>
  <si>
    <t>{6e496372-a3ed-4015-b94d-7f10f9bdafcf}</t>
  </si>
  <si>
    <t>2</t>
  </si>
  <si>
    <t>VON</t>
  </si>
  <si>
    <t>Vedlejší a ostatní náklady</t>
  </si>
  <si>
    <t>{821391a0-5022-423a-9a18-bddfa0b668ad}</t>
  </si>
  <si>
    <t>KRYCÍ LIST SOUPISU PRACÍ</t>
  </si>
  <si>
    <t>Objekt:</t>
  </si>
  <si>
    <t>PS - Dodávka a montáž klapkový a rozstřikovací uzávěr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</si>
  <si>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</si>
  <si>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</si>
  <si>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</si>
  <si>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</si>
  <si>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</si>
  <si>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</si>
  <si>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</si>
  <si>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</si>
  <si>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</si>
  <si>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</si>
  <si>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</si>
  <si>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</si>
  <si>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</si>
  <si>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</si>
  <si>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</si>
  <si>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</si>
  <si>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</si>
  <si>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</si>
  <si>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</si>
  <si>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</si>
  <si>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</si>
  <si>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</si>
  <si>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</si>
  <si>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</si>
  <si>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23-M</t>
  </si>
  <si>
    <t>Montáže potrubí</t>
  </si>
  <si>
    <t>23001</t>
  </si>
  <si>
    <t>DOD (vč. dopravy) klapkový uzávěr DN 1200, PN6</t>
  </si>
  <si>
    <t>ks</t>
  </si>
  <si>
    <t>256</t>
  </si>
  <si>
    <t>64</t>
  </si>
  <si>
    <t>PP</t>
  </si>
  <si>
    <t>P</t>
  </si>
  <si>
    <t>Poznámka k položce:_x000d_
Poznámka k položce: podrobná specifikace viz. příloha "Technická specifikace"</t>
  </si>
  <si>
    <t>23002</t>
  </si>
  <si>
    <t>DOD (vč. dopravy) rozstřikovací uzávěr DN 800, PN6</t>
  </si>
  <si>
    <t>4</t>
  </si>
  <si>
    <t>23003</t>
  </si>
  <si>
    <t>DOD (vč.dopravy) přechodový kus DN 1200/800 PN 6 pro osazení do sestavy nových armatur</t>
  </si>
  <si>
    <t>kus</t>
  </si>
  <si>
    <t>6</t>
  </si>
  <si>
    <t>23004</t>
  </si>
  <si>
    <t>DOD (vč.dopravy) montážní vložka DN 800 PN 6</t>
  </si>
  <si>
    <t>8</t>
  </si>
  <si>
    <t>DOD (vč. dopravy) montážní vložka DN 800 PN 6</t>
  </si>
  <si>
    <t>5</t>
  </si>
  <si>
    <t>K</t>
  </si>
  <si>
    <t>23005</t>
  </si>
  <si>
    <t xml:space="preserve">Spojovací a těsnící materiál v provedení nerez pro veškeré spoje prvků sestavy SV (vč. rozstřik. uzávěr  - štít tlumící komory)</t>
  </si>
  <si>
    <t>10</t>
  </si>
  <si>
    <t>Spojovací a těsnící materiál v provedení nerez pro veškeré spoje prvků sestavy SV (vč. rozstřik. uzávěr - štít tlumící komory)</t>
  </si>
  <si>
    <t xml:space="preserve">Poznámka k položce:_x000d_
Poznámka k položce: _x000d_
- Šrouby - mat. ocel tř. 8.8_x000d_
-  matice - mat. tř. 8_x000d_
-  podložka plochá - mat. ocel tř. 200HV_x000d_
-  povrchová ochrana - zinkování_x000d_
-  Mezipřírubová těsnění - vláknitopryž.</t>
  </si>
  <si>
    <t>23006</t>
  </si>
  <si>
    <t>Montáž armatur (celé sestavy SV) vč. transportu na pozici</t>
  </si>
  <si>
    <t>VON - Vedlejší a ostatní náklady</t>
  </si>
  <si>
    <t>VRN - Vedlejší rozpočtové náklady</t>
  </si>
  <si>
    <t xml:space="preserve">    VRN9 - Ostatní náklady</t>
  </si>
  <si>
    <t>VRN</t>
  </si>
  <si>
    <t>Vedlejší rozpočtové náklady</t>
  </si>
  <si>
    <t>VRN9</t>
  </si>
  <si>
    <t>Ostatní náklady</t>
  </si>
  <si>
    <t>090001</t>
  </si>
  <si>
    <t>Náklady na zař. staveniště/stavební buňka/soc. zařízení, zřízení a odstranění vč. uvedení pozemku do původního stavu</t>
  </si>
  <si>
    <t>kpl</t>
  </si>
  <si>
    <t>090002</t>
  </si>
  <si>
    <t>Revize elektro</t>
  </si>
  <si>
    <t>090003</t>
  </si>
  <si>
    <t xml:space="preserve">Zkoušky bez rozlišení (suchá, mokrá zkouška sestavy SV) vč. instalace a demontáže provizorního hrazení v tlumící  komoře a přístupového lešení z tlumící komory odpadním potrubím k rozstřikovému uzávěru</t>
  </si>
  <si>
    <t>Zkoušky bez rozlišení (suchá, mokrá zkouška sestavy SV) vč. instalace a demontáže provizorního hrazení v tlumící komoře a přístupového lešení z tlumící komory odpadním potrubím k rozstřikovému uzávěru</t>
  </si>
  <si>
    <t>090004</t>
  </si>
  <si>
    <t>Prostředky a zajištění pro případ havárie (souprava pro případ havárie)</t>
  </si>
  <si>
    <t>090005</t>
  </si>
  <si>
    <t>Zaměření současného výchozího stavu</t>
  </si>
  <si>
    <t>090006</t>
  </si>
  <si>
    <t>Dodavatelská dokumentace dle bodu 5 "Technické specifikace"</t>
  </si>
  <si>
    <t>7</t>
  </si>
  <si>
    <t>090007</t>
  </si>
  <si>
    <t>Zajištění opatření vyplývající z potřeb plnění plánu BOZP</t>
  </si>
  <si>
    <t>733077011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</si>
</sst>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102837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VD Stanovice - generální oprava levé SV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VD Stanovice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3. 6. 2024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- Dodávka a montáž kla...'!J30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'PS - Dodávka a montáž kla...'!P118</f>
        <v>0</v>
      </c>
      <c r="AV95" s="125">
        <f>'PS - Dodávka a montáž kla...'!J33</f>
        <v>0</v>
      </c>
      <c r="AW95" s="125">
        <f>'PS - Dodávka a montáž kla...'!J34</f>
        <v>0</v>
      </c>
      <c r="AX95" s="125">
        <f>'PS - Dodávka a montáž kla...'!J35</f>
        <v>0</v>
      </c>
      <c r="AY95" s="125">
        <f>'PS - Dodávka a montáž kla...'!J36</f>
        <v>0</v>
      </c>
      <c r="AZ95" s="125">
        <f>'PS - Dodávka a montáž kla...'!F33</f>
        <v>0</v>
      </c>
      <c r="BA95" s="125">
        <f>'PS - Dodávka a montáž kla...'!F34</f>
        <v>0</v>
      </c>
      <c r="BB95" s="125">
        <f>'PS - Dodávka a montáž kla...'!F35</f>
        <v>0</v>
      </c>
      <c r="BC95" s="125">
        <f>'PS - Dodávka a montáž kla...'!F36</f>
        <v>0</v>
      </c>
      <c r="BD95" s="127">
        <f>'PS - Dodávka a montáž kla...'!F37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'VON - Vedlejší a ostatní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9">
        <v>0</v>
      </c>
      <c r="AT96" s="130">
        <f>ROUND(SUM(AV96:AW96),2)</f>
        <v>0</v>
      </c>
      <c r="AU96" s="131">
        <f>'VON - Vedlejší a ostatní ...'!P118</f>
        <v>0</v>
      </c>
      <c r="AV96" s="130">
        <f>'VON - Vedlejší a ostatní ...'!J33</f>
        <v>0</v>
      </c>
      <c r="AW96" s="130">
        <f>'VON - Vedlejší a ostatní ...'!J34</f>
        <v>0</v>
      </c>
      <c r="AX96" s="130">
        <f>'VON - Vedlejší a ostatní ...'!J35</f>
        <v>0</v>
      </c>
      <c r="AY96" s="130">
        <f>'VON - Vedlejší a ostatní ...'!J36</f>
        <v>0</v>
      </c>
      <c r="AZ96" s="130">
        <f>'VON - Vedlejší a ostatní ...'!F33</f>
        <v>0</v>
      </c>
      <c r="BA96" s="130">
        <f>'VON - Vedlejší a ostatní ...'!F34</f>
        <v>0</v>
      </c>
      <c r="BB96" s="130">
        <f>'VON - Vedlejší a ostatní ...'!F35</f>
        <v>0</v>
      </c>
      <c r="BC96" s="130">
        <f>'VON - Vedlejší a ostatní ...'!F36</f>
        <v>0</v>
      </c>
      <c r="BD96" s="132">
        <f>'VON - Vedlejší a ostatní 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vMZ5OQGLxj6Lz+qghuEVa93IdVWNJQpbXE3McbmCJLZ8cR4Gfot5VemaiGe5ujh9FHtyhU4rh+u8qKvchwJUOQ==" hashValue="QJNFQ7tS3O2IGuOnbwsrO+005seirzFB2YKSnLnrEjECpMseQSLluhmUsmG7xMhOAgliigOzGfaLyJ42IiUGn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PS - Dodávka a montáž kla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VD Stanovice - generální oprava levé SV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3. 6. 2024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ROUND((SUM(BE118:BE135)),  2)</f>
        <v>0</v>
      </c>
      <c r="G33" s="35"/>
      <c r="H33" s="35"/>
      <c r="I33" s="152">
        <v>0.20999999999999999</v>
      </c>
      <c r="J33" s="151">
        <f>ROUND(((SUM(BE118:BE135))*I33),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ROUND((SUM(BF118:BF135)),  2)</f>
        <v>0</v>
      </c>
      <c r="G34" s="35"/>
      <c r="H34" s="35"/>
      <c r="I34" s="152">
        <v>0.12</v>
      </c>
      <c r="J34" s="151">
        <f>ROUND(((SUM(BF118:BF135))*I34),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ROUND((SUM(BG118:BG135)),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ROUND((SUM(BH118:BH135)),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ROUND((SUM(BI118:BI135)),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VD Stanovice - generální oprava levé SV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- Dodávka a montáž klapkový a rozstřikovací uzávěr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VD Stanovice - generální oprava levé SV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PS - Dodávka a montáž klapkový a rozstřikovací uzávěr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3. 6. 2024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30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99</v>
      </c>
      <c r="D117" s="191" t="s">
        <v>59</v>
      </c>
      <c r="E117" s="191" t="s">
        <v>55</v>
      </c>
      <c r="F117" s="191" t="s">
        <v>56</v>
      </c>
      <c r="G117" s="191" t="s">
        <v>100</v>
      </c>
      <c r="H117" s="191" t="s">
        <v>101</v>
      </c>
      <c r="I117" s="191" t="s">
        <v>102</v>
      </c>
      <c r="J117" s="192" t="s">
        <v>93</v>
      </c>
      <c r="K117" s="193" t="s">
        <v>103</v>
      </c>
      <c r="L117" s="194"/>
      <c r="M117" s="97" t="s">
        <v>1</v>
      </c>
      <c r="N117" s="98" t="s">
        <v>38</v>
      </c>
      <c r="O117" s="98" t="s">
        <v>104</v>
      </c>
      <c r="P117" s="98" t="s">
        <v>105</v>
      </c>
      <c r="Q117" s="98" t="s">
        <v>106</v>
      </c>
      <c r="R117" s="98" t="s">
        <v>107</v>
      </c>
      <c r="S117" s="98" t="s">
        <v>108</v>
      </c>
      <c r="T117" s="99" t="s">
        <v>109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110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95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73</v>
      </c>
      <c r="E119" s="203" t="s">
        <v>111</v>
      </c>
      <c r="F119" s="203" t="s">
        <v>112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113</v>
      </c>
      <c r="AT119" s="212" t="s">
        <v>73</v>
      </c>
      <c r="AU119" s="212" t="s">
        <v>74</v>
      </c>
      <c r="AY119" s="211" t="s">
        <v>114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73</v>
      </c>
      <c r="E120" s="214" t="s">
        <v>115</v>
      </c>
      <c r="F120" s="214" t="s">
        <v>116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SUM(P121:P135)</f>
        <v>0</v>
      </c>
      <c r="Q120" s="208"/>
      <c r="R120" s="209">
        <f>SUM(R121:R135)</f>
        <v>0</v>
      </c>
      <c r="S120" s="208"/>
      <c r="T120" s="210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113</v>
      </c>
      <c r="AT120" s="212" t="s">
        <v>73</v>
      </c>
      <c r="AU120" s="212" t="s">
        <v>82</v>
      </c>
      <c r="AY120" s="211" t="s">
        <v>114</v>
      </c>
      <c r="BK120" s="213">
        <f>SUM(BK121:BK135)</f>
        <v>0</v>
      </c>
    </row>
    <row r="121" s="2" customFormat="1" ht="21.75" customHeight="1">
      <c r="A121" s="35"/>
      <c r="B121" s="36"/>
      <c r="C121" s="216" t="s">
        <v>82</v>
      </c>
      <c r="D121" s="216" t="s">
        <v>111</v>
      </c>
      <c r="E121" s="217" t="s">
        <v>117</v>
      </c>
      <c r="F121" s="218" t="s">
        <v>118</v>
      </c>
      <c r="G121" s="219" t="s">
        <v>119</v>
      </c>
      <c r="H121" s="220">
        <v>1</v>
      </c>
      <c r="I121" s="221"/>
      <c r="J121" s="222">
        <f>ROUND(I121*H121,2)</f>
        <v>0</v>
      </c>
      <c r="K121" s="223"/>
      <c r="L121" s="224"/>
      <c r="M121" s="225" t="s">
        <v>1</v>
      </c>
      <c r="N121" s="226" t="s">
        <v>39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120</v>
      </c>
      <c r="AT121" s="229" t="s">
        <v>111</v>
      </c>
      <c r="AU121" s="229" t="s">
        <v>84</v>
      </c>
      <c r="AY121" s="14" t="s">
        <v>114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82</v>
      </c>
      <c r="BK121" s="230">
        <f>ROUND(I121*H121,2)</f>
        <v>0</v>
      </c>
      <c r="BL121" s="14" t="s">
        <v>121</v>
      </c>
      <c r="BM121" s="229" t="s">
        <v>84</v>
      </c>
    </row>
    <row r="122" s="2" customFormat="1">
      <c r="A122" s="35"/>
      <c r="B122" s="36"/>
      <c r="C122" s="37"/>
      <c r="D122" s="231" t="s">
        <v>122</v>
      </c>
      <c r="E122" s="37"/>
      <c r="F122" s="232" t="s">
        <v>118</v>
      </c>
      <c r="G122" s="37"/>
      <c r="H122" s="37"/>
      <c r="I122" s="233"/>
      <c r="J122" s="37"/>
      <c r="K122" s="37"/>
      <c r="L122" s="41"/>
      <c r="M122" s="234"/>
      <c r="N122" s="235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122</v>
      </c>
      <c r="AU122" s="14" t="s">
        <v>84</v>
      </c>
    </row>
    <row r="123" s="2" customFormat="1">
      <c r="A123" s="35"/>
      <c r="B123" s="36"/>
      <c r="C123" s="37"/>
      <c r="D123" s="231" t="s">
        <v>123</v>
      </c>
      <c r="E123" s="37"/>
      <c r="F123" s="236" t="s">
        <v>124</v>
      </c>
      <c r="G123" s="37"/>
      <c r="H123" s="37"/>
      <c r="I123" s="233"/>
      <c r="J123" s="37"/>
      <c r="K123" s="37"/>
      <c r="L123" s="41"/>
      <c r="M123" s="234"/>
      <c r="N123" s="235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123</v>
      </c>
      <c r="AU123" s="14" t="s">
        <v>84</v>
      </c>
    </row>
    <row r="124" s="2" customFormat="1" ht="21.75" customHeight="1">
      <c r="A124" s="35"/>
      <c r="B124" s="36"/>
      <c r="C124" s="216" t="s">
        <v>84</v>
      </c>
      <c r="D124" s="216" t="s">
        <v>111</v>
      </c>
      <c r="E124" s="217" t="s">
        <v>125</v>
      </c>
      <c r="F124" s="218" t="s">
        <v>126</v>
      </c>
      <c r="G124" s="219" t="s">
        <v>119</v>
      </c>
      <c r="H124" s="220">
        <v>1</v>
      </c>
      <c r="I124" s="221"/>
      <c r="J124" s="222">
        <f>ROUND(I124*H124,2)</f>
        <v>0</v>
      </c>
      <c r="K124" s="223"/>
      <c r="L124" s="224"/>
      <c r="M124" s="225" t="s">
        <v>1</v>
      </c>
      <c r="N124" s="226" t="s">
        <v>39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120</v>
      </c>
      <c r="AT124" s="229" t="s">
        <v>111</v>
      </c>
      <c r="AU124" s="229" t="s">
        <v>84</v>
      </c>
      <c r="AY124" s="14" t="s">
        <v>114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82</v>
      </c>
      <c r="BK124" s="230">
        <f>ROUND(I124*H124,2)</f>
        <v>0</v>
      </c>
      <c r="BL124" s="14" t="s">
        <v>121</v>
      </c>
      <c r="BM124" s="229" t="s">
        <v>127</v>
      </c>
    </row>
    <row r="125" s="2" customFormat="1">
      <c r="A125" s="35"/>
      <c r="B125" s="36"/>
      <c r="C125" s="37"/>
      <c r="D125" s="231" t="s">
        <v>122</v>
      </c>
      <c r="E125" s="37"/>
      <c r="F125" s="232" t="s">
        <v>126</v>
      </c>
      <c r="G125" s="37"/>
      <c r="H125" s="37"/>
      <c r="I125" s="233"/>
      <c r="J125" s="37"/>
      <c r="K125" s="37"/>
      <c r="L125" s="41"/>
      <c r="M125" s="234"/>
      <c r="N125" s="235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122</v>
      </c>
      <c r="AU125" s="14" t="s">
        <v>84</v>
      </c>
    </row>
    <row r="126" s="2" customFormat="1">
      <c r="A126" s="35"/>
      <c r="B126" s="36"/>
      <c r="C126" s="37"/>
      <c r="D126" s="231" t="s">
        <v>123</v>
      </c>
      <c r="E126" s="37"/>
      <c r="F126" s="236" t="s">
        <v>124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123</v>
      </c>
      <c r="AU126" s="14" t="s">
        <v>84</v>
      </c>
    </row>
    <row r="127" s="2" customFormat="1" ht="24.15" customHeight="1">
      <c r="A127" s="35"/>
      <c r="B127" s="36"/>
      <c r="C127" s="216" t="s">
        <v>113</v>
      </c>
      <c r="D127" s="216" t="s">
        <v>111</v>
      </c>
      <c r="E127" s="217" t="s">
        <v>128</v>
      </c>
      <c r="F127" s="218" t="s">
        <v>129</v>
      </c>
      <c r="G127" s="219" t="s">
        <v>130</v>
      </c>
      <c r="H127" s="220">
        <v>1</v>
      </c>
      <c r="I127" s="221"/>
      <c r="J127" s="222">
        <f>ROUND(I127*H127,2)</f>
        <v>0</v>
      </c>
      <c r="K127" s="223"/>
      <c r="L127" s="224"/>
      <c r="M127" s="225" t="s">
        <v>1</v>
      </c>
      <c r="N127" s="226" t="s">
        <v>39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120</v>
      </c>
      <c r="AT127" s="229" t="s">
        <v>111</v>
      </c>
      <c r="AU127" s="229" t="s">
        <v>84</v>
      </c>
      <c r="AY127" s="14" t="s">
        <v>114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82</v>
      </c>
      <c r="BK127" s="230">
        <f>ROUND(I127*H127,2)</f>
        <v>0</v>
      </c>
      <c r="BL127" s="14" t="s">
        <v>121</v>
      </c>
      <c r="BM127" s="229" t="s">
        <v>131</v>
      </c>
    </row>
    <row r="128" s="2" customFormat="1">
      <c r="A128" s="35"/>
      <c r="B128" s="36"/>
      <c r="C128" s="37"/>
      <c r="D128" s="231" t="s">
        <v>122</v>
      </c>
      <c r="E128" s="37"/>
      <c r="F128" s="232" t="s">
        <v>129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122</v>
      </c>
      <c r="AU128" s="14" t="s">
        <v>84</v>
      </c>
    </row>
    <row r="129" s="2" customFormat="1" ht="21.75" customHeight="1">
      <c r="A129" s="35"/>
      <c r="B129" s="36"/>
      <c r="C129" s="216" t="s">
        <v>127</v>
      </c>
      <c r="D129" s="216" t="s">
        <v>111</v>
      </c>
      <c r="E129" s="217" t="s">
        <v>132</v>
      </c>
      <c r="F129" s="218" t="s">
        <v>133</v>
      </c>
      <c r="G129" s="219" t="s">
        <v>130</v>
      </c>
      <c r="H129" s="220">
        <v>1</v>
      </c>
      <c r="I129" s="221"/>
      <c r="J129" s="222">
        <f>ROUND(I129*H129,2)</f>
        <v>0</v>
      </c>
      <c r="K129" s="223"/>
      <c r="L129" s="224"/>
      <c r="M129" s="225" t="s">
        <v>1</v>
      </c>
      <c r="N129" s="226" t="s">
        <v>39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120</v>
      </c>
      <c r="AT129" s="229" t="s">
        <v>111</v>
      </c>
      <c r="AU129" s="229" t="s">
        <v>84</v>
      </c>
      <c r="AY129" s="14" t="s">
        <v>114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82</v>
      </c>
      <c r="BK129" s="230">
        <f>ROUND(I129*H129,2)</f>
        <v>0</v>
      </c>
      <c r="BL129" s="14" t="s">
        <v>121</v>
      </c>
      <c r="BM129" s="229" t="s">
        <v>134</v>
      </c>
    </row>
    <row r="130" s="2" customFormat="1">
      <c r="A130" s="35"/>
      <c r="B130" s="36"/>
      <c r="C130" s="37"/>
      <c r="D130" s="231" t="s">
        <v>122</v>
      </c>
      <c r="E130" s="37"/>
      <c r="F130" s="232" t="s">
        <v>135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122</v>
      </c>
      <c r="AU130" s="14" t="s">
        <v>84</v>
      </c>
    </row>
    <row r="131" s="2" customFormat="1" ht="37.8" customHeight="1">
      <c r="A131" s="35"/>
      <c r="B131" s="36"/>
      <c r="C131" s="237" t="s">
        <v>136</v>
      </c>
      <c r="D131" s="237" t="s">
        <v>137</v>
      </c>
      <c r="E131" s="238" t="s">
        <v>138</v>
      </c>
      <c r="F131" s="239" t="s">
        <v>139</v>
      </c>
      <c r="G131" s="240" t="s">
        <v>130</v>
      </c>
      <c r="H131" s="241">
        <v>1</v>
      </c>
      <c r="I131" s="242"/>
      <c r="J131" s="243">
        <f>ROUND(I131*H131,2)</f>
        <v>0</v>
      </c>
      <c r="K131" s="244"/>
      <c r="L131" s="41"/>
      <c r="M131" s="245" t="s">
        <v>1</v>
      </c>
      <c r="N131" s="246" t="s">
        <v>39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121</v>
      </c>
      <c r="AT131" s="229" t="s">
        <v>137</v>
      </c>
      <c r="AU131" s="229" t="s">
        <v>84</v>
      </c>
      <c r="AY131" s="14" t="s">
        <v>114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82</v>
      </c>
      <c r="BK131" s="230">
        <f>ROUND(I131*H131,2)</f>
        <v>0</v>
      </c>
      <c r="BL131" s="14" t="s">
        <v>121</v>
      </c>
      <c r="BM131" s="229" t="s">
        <v>140</v>
      </c>
    </row>
    <row r="132" s="2" customFormat="1">
      <c r="A132" s="35"/>
      <c r="B132" s="36"/>
      <c r="C132" s="37"/>
      <c r="D132" s="231" t="s">
        <v>122</v>
      </c>
      <c r="E132" s="37"/>
      <c r="F132" s="232" t="s">
        <v>141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122</v>
      </c>
      <c r="AU132" s="14" t="s">
        <v>84</v>
      </c>
    </row>
    <row r="133" s="2" customFormat="1">
      <c r="A133" s="35"/>
      <c r="B133" s="36"/>
      <c r="C133" s="37"/>
      <c r="D133" s="231" t="s">
        <v>123</v>
      </c>
      <c r="E133" s="37"/>
      <c r="F133" s="236" t="s">
        <v>142</v>
      </c>
      <c r="G133" s="37"/>
      <c r="H133" s="37"/>
      <c r="I133" s="233"/>
      <c r="J133" s="37"/>
      <c r="K133" s="37"/>
      <c r="L133" s="41"/>
      <c r="M133" s="234"/>
      <c r="N133" s="23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123</v>
      </c>
      <c r="AU133" s="14" t="s">
        <v>84</v>
      </c>
    </row>
    <row r="134" s="2" customFormat="1" ht="24.15" customHeight="1">
      <c r="A134" s="35"/>
      <c r="B134" s="36"/>
      <c r="C134" s="237" t="s">
        <v>131</v>
      </c>
      <c r="D134" s="237" t="s">
        <v>137</v>
      </c>
      <c r="E134" s="238" t="s">
        <v>143</v>
      </c>
      <c r="F134" s="239" t="s">
        <v>144</v>
      </c>
      <c r="G134" s="240" t="s">
        <v>130</v>
      </c>
      <c r="H134" s="241">
        <v>1</v>
      </c>
      <c r="I134" s="242"/>
      <c r="J134" s="243">
        <f>ROUND(I134*H134,2)</f>
        <v>0</v>
      </c>
      <c r="K134" s="244"/>
      <c r="L134" s="41"/>
      <c r="M134" s="245" t="s">
        <v>1</v>
      </c>
      <c r="N134" s="246" t="s">
        <v>39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121</v>
      </c>
      <c r="AT134" s="229" t="s">
        <v>137</v>
      </c>
      <c r="AU134" s="229" t="s">
        <v>84</v>
      </c>
      <c r="AY134" s="14" t="s">
        <v>114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82</v>
      </c>
      <c r="BK134" s="230">
        <f>ROUND(I134*H134,2)</f>
        <v>0</v>
      </c>
      <c r="BL134" s="14" t="s">
        <v>121</v>
      </c>
      <c r="BM134" s="229" t="s">
        <v>8</v>
      </c>
    </row>
    <row r="135" s="2" customFormat="1">
      <c r="A135" s="35"/>
      <c r="B135" s="36"/>
      <c r="C135" s="37"/>
      <c r="D135" s="231" t="s">
        <v>122</v>
      </c>
      <c r="E135" s="37"/>
      <c r="F135" s="232" t="s">
        <v>144</v>
      </c>
      <c r="G135" s="37"/>
      <c r="H135" s="37"/>
      <c r="I135" s="233"/>
      <c r="J135" s="37"/>
      <c r="K135" s="37"/>
      <c r="L135" s="41"/>
      <c r="M135" s="247"/>
      <c r="N135" s="248"/>
      <c r="O135" s="249"/>
      <c r="P135" s="249"/>
      <c r="Q135" s="249"/>
      <c r="R135" s="249"/>
      <c r="S135" s="249"/>
      <c r="T135" s="25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122</v>
      </c>
      <c r="AU135" s="14" t="s">
        <v>84</v>
      </c>
    </row>
    <row r="136" s="2" customFormat="1" ht="6.96" customHeight="1">
      <c r="A136" s="35"/>
      <c r="B136" s="63"/>
      <c r="C136" s="64"/>
      <c r="D136" s="64"/>
      <c r="E136" s="64"/>
      <c r="F136" s="64"/>
      <c r="G136" s="64"/>
      <c r="H136" s="64"/>
      <c r="I136" s="64"/>
      <c r="J136" s="64"/>
      <c r="K136" s="64"/>
      <c r="L136" s="41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sheet="1" autoFilter="0" formatColumns="0" formatRows="0" objects="1" scenarios="1" spinCount="100000" saltValue="H2INAoR58qLWoTqUJtK4QC8XzIgt04G36jwp/5w/uL7ttwWoSXbPI0UKT4QjElwQD2wkdnHRZJibO7y72iMtvw==" hashValue="wRRdL7RUJlYHx2fM48YBg2gf9hKgo+3/HVlErHq0JzcIOMvmOkDGhVr6LPfzH4wSUx60KhMwo0CbvKvSbWea7w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VD Stanovice - generální oprava levé SV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26</v>
      </c>
      <c r="G12" s="35"/>
      <c r="H12" s="35"/>
      <c r="I12" s="137" t="s">
        <v>22</v>
      </c>
      <c r="J12" s="141" t="str">
        <f>'Rekapitulace stavby'!AN8</f>
        <v>3. 6. 2024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ROUND((SUM(BE118:BE134)),  2)</f>
        <v>0</v>
      </c>
      <c r="G33" s="35"/>
      <c r="H33" s="35"/>
      <c r="I33" s="152">
        <v>0.20999999999999999</v>
      </c>
      <c r="J33" s="151">
        <f>ROUND(((SUM(BE118:BE134))*I33),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ROUND((SUM(BF118:BF134)),  2)</f>
        <v>0</v>
      </c>
      <c r="G34" s="35"/>
      <c r="H34" s="35"/>
      <c r="I34" s="152">
        <v>0.12</v>
      </c>
      <c r="J34" s="151">
        <f>ROUND(((SUM(BF118:BF134))*I34),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ROUND((SUM(BG118:BG134)),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ROUND((SUM(BH118:BH134)),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ROUND((SUM(BI118:BI134)),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VD Stanovice - generální oprava levé SV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146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147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98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VD Stanovice - generální oprava levé SV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89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VON - Vedlejší a ostatní náklady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3. 6. 2024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30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99</v>
      </c>
      <c r="D117" s="191" t="s">
        <v>59</v>
      </c>
      <c r="E117" s="191" t="s">
        <v>55</v>
      </c>
      <c r="F117" s="191" t="s">
        <v>56</v>
      </c>
      <c r="G117" s="191" t="s">
        <v>100</v>
      </c>
      <c r="H117" s="191" t="s">
        <v>101</v>
      </c>
      <c r="I117" s="191" t="s">
        <v>102</v>
      </c>
      <c r="J117" s="192" t="s">
        <v>93</v>
      </c>
      <c r="K117" s="193" t="s">
        <v>103</v>
      </c>
      <c r="L117" s="194"/>
      <c r="M117" s="97" t="s">
        <v>1</v>
      </c>
      <c r="N117" s="98" t="s">
        <v>38</v>
      </c>
      <c r="O117" s="98" t="s">
        <v>104</v>
      </c>
      <c r="P117" s="98" t="s">
        <v>105</v>
      </c>
      <c r="Q117" s="98" t="s">
        <v>106</v>
      </c>
      <c r="R117" s="98" t="s">
        <v>107</v>
      </c>
      <c r="S117" s="98" t="s">
        <v>108</v>
      </c>
      <c r="T117" s="99" t="s">
        <v>109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110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95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73</v>
      </c>
      <c r="E119" s="203" t="s">
        <v>148</v>
      </c>
      <c r="F119" s="203" t="s">
        <v>149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136</v>
      </c>
      <c r="AT119" s="212" t="s">
        <v>73</v>
      </c>
      <c r="AU119" s="212" t="s">
        <v>74</v>
      </c>
      <c r="AY119" s="211" t="s">
        <v>114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73</v>
      </c>
      <c r="E120" s="214" t="s">
        <v>150</v>
      </c>
      <c r="F120" s="214" t="s">
        <v>151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SUM(P121:P134)</f>
        <v>0</v>
      </c>
      <c r="Q120" s="208"/>
      <c r="R120" s="209">
        <f>SUM(R121:R134)</f>
        <v>0</v>
      </c>
      <c r="S120" s="208"/>
      <c r="T120" s="210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136</v>
      </c>
      <c r="AT120" s="212" t="s">
        <v>73</v>
      </c>
      <c r="AU120" s="212" t="s">
        <v>82</v>
      </c>
      <c r="AY120" s="211" t="s">
        <v>114</v>
      </c>
      <c r="BK120" s="213">
        <f>SUM(BK121:BK134)</f>
        <v>0</v>
      </c>
    </row>
    <row r="121" s="2" customFormat="1" ht="37.8" customHeight="1">
      <c r="A121" s="35"/>
      <c r="B121" s="36"/>
      <c r="C121" s="237" t="s">
        <v>82</v>
      </c>
      <c r="D121" s="237" t="s">
        <v>137</v>
      </c>
      <c r="E121" s="238" t="s">
        <v>152</v>
      </c>
      <c r="F121" s="239" t="s">
        <v>153</v>
      </c>
      <c r="G121" s="240" t="s">
        <v>154</v>
      </c>
      <c r="H121" s="241">
        <v>1</v>
      </c>
      <c r="I121" s="242"/>
      <c r="J121" s="243">
        <f>ROUND(I121*H121,2)</f>
        <v>0</v>
      </c>
      <c r="K121" s="244"/>
      <c r="L121" s="41"/>
      <c r="M121" s="245" t="s">
        <v>1</v>
      </c>
      <c r="N121" s="246" t="s">
        <v>39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127</v>
      </c>
      <c r="AT121" s="229" t="s">
        <v>137</v>
      </c>
      <c r="AU121" s="229" t="s">
        <v>84</v>
      </c>
      <c r="AY121" s="14" t="s">
        <v>114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82</v>
      </c>
      <c r="BK121" s="230">
        <f>ROUND(I121*H121,2)</f>
        <v>0</v>
      </c>
      <c r="BL121" s="14" t="s">
        <v>127</v>
      </c>
      <c r="BM121" s="229" t="s">
        <v>84</v>
      </c>
    </row>
    <row r="122" s="2" customFormat="1">
      <c r="A122" s="35"/>
      <c r="B122" s="36"/>
      <c r="C122" s="37"/>
      <c r="D122" s="231" t="s">
        <v>122</v>
      </c>
      <c r="E122" s="37"/>
      <c r="F122" s="232" t="s">
        <v>153</v>
      </c>
      <c r="G122" s="37"/>
      <c r="H122" s="37"/>
      <c r="I122" s="233"/>
      <c r="J122" s="37"/>
      <c r="K122" s="37"/>
      <c r="L122" s="41"/>
      <c r="M122" s="234"/>
      <c r="N122" s="235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122</v>
      </c>
      <c r="AU122" s="14" t="s">
        <v>84</v>
      </c>
    </row>
    <row r="123" s="2" customFormat="1" ht="16.5" customHeight="1">
      <c r="A123" s="35"/>
      <c r="B123" s="36"/>
      <c r="C123" s="237" t="s">
        <v>84</v>
      </c>
      <c r="D123" s="237" t="s">
        <v>137</v>
      </c>
      <c r="E123" s="238" t="s">
        <v>155</v>
      </c>
      <c r="F123" s="239" t="s">
        <v>156</v>
      </c>
      <c r="G123" s="240" t="s">
        <v>154</v>
      </c>
      <c r="H123" s="241">
        <v>1</v>
      </c>
      <c r="I123" s="242"/>
      <c r="J123" s="243">
        <f>ROUND(I123*H123,2)</f>
        <v>0</v>
      </c>
      <c r="K123" s="244"/>
      <c r="L123" s="41"/>
      <c r="M123" s="245" t="s">
        <v>1</v>
      </c>
      <c r="N123" s="246" t="s">
        <v>39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127</v>
      </c>
      <c r="AT123" s="229" t="s">
        <v>137</v>
      </c>
      <c r="AU123" s="229" t="s">
        <v>84</v>
      </c>
      <c r="AY123" s="14" t="s">
        <v>114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82</v>
      </c>
      <c r="BK123" s="230">
        <f>ROUND(I123*H123,2)</f>
        <v>0</v>
      </c>
      <c r="BL123" s="14" t="s">
        <v>127</v>
      </c>
      <c r="BM123" s="229" t="s">
        <v>127</v>
      </c>
    </row>
    <row r="124" s="2" customFormat="1">
      <c r="A124" s="35"/>
      <c r="B124" s="36"/>
      <c r="C124" s="37"/>
      <c r="D124" s="231" t="s">
        <v>122</v>
      </c>
      <c r="E124" s="37"/>
      <c r="F124" s="232" t="s">
        <v>156</v>
      </c>
      <c r="G124" s="37"/>
      <c r="H124" s="37"/>
      <c r="I124" s="233"/>
      <c r="J124" s="37"/>
      <c r="K124" s="37"/>
      <c r="L124" s="41"/>
      <c r="M124" s="234"/>
      <c r="N124" s="23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122</v>
      </c>
      <c r="AU124" s="14" t="s">
        <v>84</v>
      </c>
    </row>
    <row r="125" s="2" customFormat="1" ht="55.5" customHeight="1">
      <c r="A125" s="35"/>
      <c r="B125" s="36"/>
      <c r="C125" s="237" t="s">
        <v>113</v>
      </c>
      <c r="D125" s="237" t="s">
        <v>137</v>
      </c>
      <c r="E125" s="238" t="s">
        <v>157</v>
      </c>
      <c r="F125" s="239" t="s">
        <v>158</v>
      </c>
      <c r="G125" s="240" t="s">
        <v>154</v>
      </c>
      <c r="H125" s="241">
        <v>1</v>
      </c>
      <c r="I125" s="242"/>
      <c r="J125" s="243">
        <f>ROUND(I125*H125,2)</f>
        <v>0</v>
      </c>
      <c r="K125" s="244"/>
      <c r="L125" s="41"/>
      <c r="M125" s="245" t="s">
        <v>1</v>
      </c>
      <c r="N125" s="246" t="s">
        <v>39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127</v>
      </c>
      <c r="AT125" s="229" t="s">
        <v>137</v>
      </c>
      <c r="AU125" s="229" t="s">
        <v>84</v>
      </c>
      <c r="AY125" s="14" t="s">
        <v>114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82</v>
      </c>
      <c r="BK125" s="230">
        <f>ROUND(I125*H125,2)</f>
        <v>0</v>
      </c>
      <c r="BL125" s="14" t="s">
        <v>127</v>
      </c>
      <c r="BM125" s="229" t="s">
        <v>131</v>
      </c>
    </row>
    <row r="126" s="2" customFormat="1">
      <c r="A126" s="35"/>
      <c r="B126" s="36"/>
      <c r="C126" s="37"/>
      <c r="D126" s="231" t="s">
        <v>122</v>
      </c>
      <c r="E126" s="37"/>
      <c r="F126" s="232" t="s">
        <v>159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122</v>
      </c>
      <c r="AU126" s="14" t="s">
        <v>84</v>
      </c>
    </row>
    <row r="127" s="2" customFormat="1" ht="24.15" customHeight="1">
      <c r="A127" s="35"/>
      <c r="B127" s="36"/>
      <c r="C127" s="237" t="s">
        <v>127</v>
      </c>
      <c r="D127" s="237" t="s">
        <v>137</v>
      </c>
      <c r="E127" s="238" t="s">
        <v>160</v>
      </c>
      <c r="F127" s="239" t="s">
        <v>161</v>
      </c>
      <c r="G127" s="240" t="s">
        <v>154</v>
      </c>
      <c r="H127" s="241">
        <v>1</v>
      </c>
      <c r="I127" s="242"/>
      <c r="J127" s="243">
        <f>ROUND(I127*H127,2)</f>
        <v>0</v>
      </c>
      <c r="K127" s="244"/>
      <c r="L127" s="41"/>
      <c r="M127" s="245" t="s">
        <v>1</v>
      </c>
      <c r="N127" s="246" t="s">
        <v>39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127</v>
      </c>
      <c r="AT127" s="229" t="s">
        <v>137</v>
      </c>
      <c r="AU127" s="229" t="s">
        <v>84</v>
      </c>
      <c r="AY127" s="14" t="s">
        <v>114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82</v>
      </c>
      <c r="BK127" s="230">
        <f>ROUND(I127*H127,2)</f>
        <v>0</v>
      </c>
      <c r="BL127" s="14" t="s">
        <v>127</v>
      </c>
      <c r="BM127" s="229" t="s">
        <v>134</v>
      </c>
    </row>
    <row r="128" s="2" customFormat="1">
      <c r="A128" s="35"/>
      <c r="B128" s="36"/>
      <c r="C128" s="37"/>
      <c r="D128" s="231" t="s">
        <v>122</v>
      </c>
      <c r="E128" s="37"/>
      <c r="F128" s="232" t="s">
        <v>161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122</v>
      </c>
      <c r="AU128" s="14" t="s">
        <v>84</v>
      </c>
    </row>
    <row r="129" s="2" customFormat="1" ht="16.5" customHeight="1">
      <c r="A129" s="35"/>
      <c r="B129" s="36"/>
      <c r="C129" s="237" t="s">
        <v>136</v>
      </c>
      <c r="D129" s="237" t="s">
        <v>137</v>
      </c>
      <c r="E129" s="238" t="s">
        <v>162</v>
      </c>
      <c r="F129" s="239" t="s">
        <v>163</v>
      </c>
      <c r="G129" s="240" t="s">
        <v>154</v>
      </c>
      <c r="H129" s="241">
        <v>1</v>
      </c>
      <c r="I129" s="242"/>
      <c r="J129" s="243">
        <f>ROUND(I129*H129,2)</f>
        <v>0</v>
      </c>
      <c r="K129" s="244"/>
      <c r="L129" s="41"/>
      <c r="M129" s="245" t="s">
        <v>1</v>
      </c>
      <c r="N129" s="246" t="s">
        <v>39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127</v>
      </c>
      <c r="AT129" s="229" t="s">
        <v>137</v>
      </c>
      <c r="AU129" s="229" t="s">
        <v>84</v>
      </c>
      <c r="AY129" s="14" t="s">
        <v>114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82</v>
      </c>
      <c r="BK129" s="230">
        <f>ROUND(I129*H129,2)</f>
        <v>0</v>
      </c>
      <c r="BL129" s="14" t="s">
        <v>127</v>
      </c>
      <c r="BM129" s="229" t="s">
        <v>140</v>
      </c>
    </row>
    <row r="130" s="2" customFormat="1">
      <c r="A130" s="35"/>
      <c r="B130" s="36"/>
      <c r="C130" s="37"/>
      <c r="D130" s="231" t="s">
        <v>122</v>
      </c>
      <c r="E130" s="37"/>
      <c r="F130" s="232" t="s">
        <v>163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122</v>
      </c>
      <c r="AU130" s="14" t="s">
        <v>84</v>
      </c>
    </row>
    <row r="131" s="2" customFormat="1" ht="24.15" customHeight="1">
      <c r="A131" s="35"/>
      <c r="B131" s="36"/>
      <c r="C131" s="237" t="s">
        <v>131</v>
      </c>
      <c r="D131" s="237" t="s">
        <v>137</v>
      </c>
      <c r="E131" s="238" t="s">
        <v>164</v>
      </c>
      <c r="F131" s="239" t="s">
        <v>165</v>
      </c>
      <c r="G131" s="240" t="s">
        <v>154</v>
      </c>
      <c r="H131" s="241">
        <v>1</v>
      </c>
      <c r="I131" s="242"/>
      <c r="J131" s="243">
        <f>ROUND(I131*H131,2)</f>
        <v>0</v>
      </c>
      <c r="K131" s="244"/>
      <c r="L131" s="41"/>
      <c r="M131" s="245" t="s">
        <v>1</v>
      </c>
      <c r="N131" s="246" t="s">
        <v>39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127</v>
      </c>
      <c r="AT131" s="229" t="s">
        <v>137</v>
      </c>
      <c r="AU131" s="229" t="s">
        <v>84</v>
      </c>
      <c r="AY131" s="14" t="s">
        <v>114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82</v>
      </c>
      <c r="BK131" s="230">
        <f>ROUND(I131*H131,2)</f>
        <v>0</v>
      </c>
      <c r="BL131" s="14" t="s">
        <v>127</v>
      </c>
      <c r="BM131" s="229" t="s">
        <v>8</v>
      </c>
    </row>
    <row r="132" s="2" customFormat="1">
      <c r="A132" s="35"/>
      <c r="B132" s="36"/>
      <c r="C132" s="37"/>
      <c r="D132" s="231" t="s">
        <v>122</v>
      </c>
      <c r="E132" s="37"/>
      <c r="F132" s="232" t="s">
        <v>165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122</v>
      </c>
      <c r="AU132" s="14" t="s">
        <v>84</v>
      </c>
    </row>
    <row r="133" s="2" customFormat="1" ht="24.15" customHeight="1">
      <c r="A133" s="35"/>
      <c r="B133" s="36"/>
      <c r="C133" s="237" t="s">
        <v>166</v>
      </c>
      <c r="D133" s="237" t="s">
        <v>137</v>
      </c>
      <c r="E133" s="238" t="s">
        <v>167</v>
      </c>
      <c r="F133" s="239" t="s">
        <v>168</v>
      </c>
      <c r="G133" s="240" t="s">
        <v>154</v>
      </c>
      <c r="H133" s="241">
        <v>1</v>
      </c>
      <c r="I133" s="242"/>
      <c r="J133" s="243">
        <f>ROUND(I133*H133,2)</f>
        <v>0</v>
      </c>
      <c r="K133" s="244"/>
      <c r="L133" s="41"/>
      <c r="M133" s="245" t="s">
        <v>1</v>
      </c>
      <c r="N133" s="246" t="s">
        <v>39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127</v>
      </c>
      <c r="AT133" s="229" t="s">
        <v>137</v>
      </c>
      <c r="AU133" s="229" t="s">
        <v>84</v>
      </c>
      <c r="AY133" s="14" t="s">
        <v>114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82</v>
      </c>
      <c r="BK133" s="230">
        <f>ROUND(I133*H133,2)</f>
        <v>0</v>
      </c>
      <c r="BL133" s="14" t="s">
        <v>127</v>
      </c>
      <c r="BM133" s="229" t="s">
        <v>169</v>
      </c>
    </row>
    <row r="134" s="2" customFormat="1">
      <c r="A134" s="35"/>
      <c r="B134" s="36"/>
      <c r="C134" s="37"/>
      <c r="D134" s="231" t="s">
        <v>122</v>
      </c>
      <c r="E134" s="37"/>
      <c r="F134" s="232" t="s">
        <v>168</v>
      </c>
      <c r="G134" s="37"/>
      <c r="H134" s="37"/>
      <c r="I134" s="233"/>
      <c r="J134" s="37"/>
      <c r="K134" s="37"/>
      <c r="L134" s="41"/>
      <c r="M134" s="247"/>
      <c r="N134" s="248"/>
      <c r="O134" s="249"/>
      <c r="P134" s="249"/>
      <c r="Q134" s="249"/>
      <c r="R134" s="249"/>
      <c r="S134" s="249"/>
      <c r="T134" s="25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122</v>
      </c>
      <c r="AU134" s="14" t="s">
        <v>84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heww+MMJwBYxVmVKXoPE8cfbnwlkwmUYOCposYKiAjQ6DJxkUnMndk0UtxaEgiYVlBxbtGeAd2+WyZKOvRSTfQ==" hashValue="XCbGNNNPCLubz76TdJBkyyEUAVF9cWPqgGMbsDW7j5BCx954AJ+yjpgyH8HhfPo0FdQPkpJXxGKSwd0Ed1FAIA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Brůna</dc:creator>
  <cp:lastModifiedBy>Milan Brůna</cp:lastModifiedBy>
  <dcterms:created xsi:type="dcterms:W3CDTF">2024-06-03T04:05:12Z</dcterms:created>
  <dcterms:modified xsi:type="dcterms:W3CDTF">2024-06-03T04:05:15Z</dcterms:modified>
</cp:coreProperties>
</file>